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784352" localSheetId="0">'0503738'!$B$24:$V$24</definedName>
    <definedName name="TR_30200312267_2387784353" localSheetId="0">'0503738'!$B$25:$V$25</definedName>
    <definedName name="TR_30200312267_2387784354" localSheetId="0">'0503738'!$B$26:$V$26</definedName>
    <definedName name="TR_30200312267_2387784355" localSheetId="0">'0503738'!$B$27:$V$27</definedName>
    <definedName name="TR_30200312267_2387784356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<sst xmlns="http://schemas.openxmlformats.org/spreadsheetml/2006/main" count="250" uniqueCount="151">
  <si>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</si>
  <si>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</si>
  <si>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</si>
  <si>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</si>
  <si>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</si>
  <si>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</si>
  <si>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</si>
  <si>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</si>
  <si>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</si>
  <si>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</si>
  <si>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</si>
  <si>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</si>
  <si>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</si>
  <si>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</si>
  <si>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</si>
  <si>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</si>
  <si>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>по ОКПО</t>
  </si>
  <si>
    <t>50987098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</si>
  <si>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</si>
  <si>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</si>
  <si>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</si>
  <si>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</si>
  <si>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</si>
  <si>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</si>
  <si>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</si>
  <si>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</si>
  <si>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</si>
  <si>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</si>
  <si>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</si>
  <si>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</si>
  <si>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</si>
  <si>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</si>
  <si>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</si>
  <si>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</si>
  <si>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</si>
  <si>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3128034560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</si>
  <si>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</si>
  <si>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</si>
  <si>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</si>
  <si>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</si>
  <si>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</si>
  <si>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</si>
  <si>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</si>
  <si>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</si>
  <si>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</si>
  <si>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</si>
  <si>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</si>
  <si>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</si>
  <si>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</si>
  <si>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</si>
  <si>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</si>
  <si>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</si>
  <si>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</si>
  <si>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</si>
  <si>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</si>
  <si>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</si>
  <si>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</si>
  <si>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</si>
  <si>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</si>
  <si>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</si>
  <si>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</si>
  <si>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</si>
  <si>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</si>
  <si>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</si>
  <si>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</si>
  <si>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</si>
  <si>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</si>
  <si>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</si>
  <si>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</si>
  <si>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</si>
  <si>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</si>
  <si>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</si>
  <si>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</si>
  <si>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</si>
  <si>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</si>
  <si>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</si>
  <si>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</si>
  <si>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</si>
  <si>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</si>
  <si>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</si>
  <si>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</si>
  <si>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</si>
  <si>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</si>
  <si>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</si>
  <si>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</si>
  <si>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</si>
  <si>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</si>
  <si>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</si>
  <si>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</si>
  <si>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</si>
  <si>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</si>
  <si>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</si>
  <si>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</si>
  <si>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</si>
  <si>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</si>
  <si>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</si>
  <si>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</si>
  <si>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</si>
  <si>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</si>
  <si>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</si>
  <si>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</si>
  <si>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</si>
  <si>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</si>
  <si>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</si>
  <si>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</si>
  <si>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</si>
  <si>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</si>
  <si>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</si>
  <si>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</si>
  <si>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</si>
  <si>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</si>
  <si>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</si>
  <si>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</si>
  <si>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</si>
  <si>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</si>
  <si>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</si>
  <si>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</si>
  <si>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</si>
  <si>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</si>
  <si>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Качмарчик Т.Д.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</si>
  <si>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</si>
  <si>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</si>
  <si>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</si>
  <si>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</si>
  <si>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</si>
  <si>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</si>
  <si>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</si>
  <si>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</si>
  <si>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</si>
  <si>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</si>
  <si>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</si>
  <si>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</si>
  <si>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</si>
  <si>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</si>
  <si>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</si>
  <si>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</si>
  <si>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</si>
  <si>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</si>
  <si>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</si>
  <si>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</si>
  <si>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</si>
  <si>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</si>
  <si>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</si>
  <si>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</si>
  <si>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</si>
  <si>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 xml:space="preserve">зам. главного бухгалтера </t>
  </si>
  <si>
    <t>Псарева А.С.</t>
  </si>
  <si>
    <t>22-63-26</t>
  </si>
  <si>
    <t>"31" января 2024 г.</t>
  </si>
  <si>
    <t>и.о.директора</t>
  </si>
  <si>
    <t>Чайка Е. В.</t>
  </si>
</sst>
</file>

<file path=xl/styles.xml><?xml version="1.0" encoding="utf-8"?>
<styleSheet xmlns="http://schemas.openxmlformats.org/spreadsheetml/2006/main">
  <numFmts count="3">
    <numFmt numFmtId="164" formatCode="#,##0.00;\ \-\ #,##0.00;\ \-"/>
    <numFmt numFmtId="165" formatCode="#,##0.00_р_."/>
    <numFmt numFmtId="166" formatCode="00000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166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C75" sqref="C75:H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15018792.309999999</v>
      </c>
      <c r="J23" s="248"/>
      <c r="K23" s="249"/>
      <c r="L23" s="51">
        <f t="shared" ref="L23:R23" si="0">SUM(L24:L29)</f>
        <v>0</v>
      </c>
      <c r="M23" s="52">
        <f t="shared" si="0"/>
        <v>14799127.589999998</v>
      </c>
      <c r="N23" s="53">
        <f t="shared" si="0"/>
        <v>0</v>
      </c>
      <c r="O23" s="52">
        <f t="shared" si="0"/>
        <v>14777127.589999998</v>
      </c>
      <c r="P23" s="52">
        <f t="shared" si="0"/>
        <v>14777127.589999998</v>
      </c>
      <c r="Q23" s="52">
        <f t="shared" si="0"/>
        <v>22000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9238456.6199999992</v>
      </c>
      <c r="J24" s="236"/>
      <c r="K24" s="237"/>
      <c r="L24" s="60">
        <v>0</v>
      </c>
      <c r="M24" s="60">
        <v>9238456.6199999992</v>
      </c>
      <c r="N24" s="61">
        <v>0</v>
      </c>
      <c r="O24" s="62">
        <v>9216456.6199999992</v>
      </c>
      <c r="P24" s="60">
        <v>9216456.6199999992</v>
      </c>
      <c r="Q24" s="63">
        <f>M24-P24</f>
        <v>22000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2710609.12</v>
      </c>
      <c r="J25" s="236"/>
      <c r="K25" s="237"/>
      <c r="L25" s="60">
        <v>0</v>
      </c>
      <c r="M25" s="60">
        <v>2703965.12</v>
      </c>
      <c r="N25" s="61">
        <v>0</v>
      </c>
      <c r="O25" s="62">
        <v>2703965.12</v>
      </c>
      <c r="P25" s="60">
        <v>2703965.12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1774981.57</v>
      </c>
      <c r="J26" s="236"/>
      <c r="K26" s="237"/>
      <c r="L26" s="60">
        <v>0</v>
      </c>
      <c r="M26" s="60">
        <v>1671720.66</v>
      </c>
      <c r="N26" s="61">
        <v>0</v>
      </c>
      <c r="O26" s="62">
        <v>1671720.66</v>
      </c>
      <c r="P26" s="60">
        <v>1671720.66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824895</v>
      </c>
      <c r="J27" s="236"/>
      <c r="K27" s="237"/>
      <c r="L27" s="60">
        <v>0</v>
      </c>
      <c r="M27" s="60">
        <v>715135.19</v>
      </c>
      <c r="N27" s="61">
        <v>0</v>
      </c>
      <c r="O27" s="62">
        <v>715135.19</v>
      </c>
      <c r="P27" s="60">
        <v>715135.19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469850</v>
      </c>
      <c r="J28" s="236"/>
      <c r="K28" s="237"/>
      <c r="L28" s="60">
        <v>0</v>
      </c>
      <c r="M28" s="60">
        <v>469850</v>
      </c>
      <c r="N28" s="61">
        <v>0</v>
      </c>
      <c r="O28" s="62">
        <v>469850</v>
      </c>
      <c r="P28" s="60">
        <v>469850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33924323</v>
      </c>
      <c r="J40" s="227"/>
      <c r="K40" s="227"/>
      <c r="L40" s="52">
        <f>L41+L65</f>
        <v>0</v>
      </c>
      <c r="M40" s="52">
        <f>M41+M65</f>
        <v>379566.16</v>
      </c>
      <c r="N40" s="52">
        <f>N41+N65</f>
        <v>0</v>
      </c>
      <c r="O40" s="52">
        <f>O41+O65</f>
        <v>212632.66</v>
      </c>
      <c r="P40" s="52">
        <f>P65</f>
        <v>0</v>
      </c>
      <c r="Q40" s="52">
        <f>Q41+Q65</f>
        <v>379566.16</v>
      </c>
      <c r="R40" s="54">
        <f>R41+R65</f>
        <v>212632.66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33924323</v>
      </c>
      <c r="J41" s="228"/>
      <c r="K41" s="228"/>
      <c r="L41" s="105">
        <v>0</v>
      </c>
      <c r="M41" s="105">
        <v>379566.16</v>
      </c>
      <c r="N41" s="105">
        <v>0</v>
      </c>
      <c r="O41" s="105">
        <v>212632.66</v>
      </c>
      <c r="P41" s="106" t="s">
        <v>77</v>
      </c>
      <c r="Q41" s="107">
        <f>M41</f>
        <v>379566.16</v>
      </c>
      <c r="R41" s="108">
        <f>O41</f>
        <v>212632.66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379566.16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379566.16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379566.16</v>
      </c>
      <c r="N55" s="110">
        <v>0</v>
      </c>
      <c r="O55" s="110">
        <v>0</v>
      </c>
      <c r="P55" s="106" t="s">
        <v>77</v>
      </c>
      <c r="Q55" s="107">
        <f>M55</f>
        <v>379566.16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48943115.310000002</v>
      </c>
      <c r="J66" s="190"/>
      <c r="K66" s="190"/>
      <c r="L66" s="141">
        <f t="shared" ref="L66:R66" si="5">L23+L30+L40</f>
        <v>0</v>
      </c>
      <c r="M66" s="141">
        <f t="shared" si="5"/>
        <v>15178693.749999998</v>
      </c>
      <c r="N66" s="141">
        <f t="shared" si="5"/>
        <v>0</v>
      </c>
      <c r="O66" s="141">
        <f t="shared" si="5"/>
        <v>14989760.249999998</v>
      </c>
      <c r="P66" s="141">
        <f t="shared" si="5"/>
        <v>14777127.589999998</v>
      </c>
      <c r="Q66" s="141">
        <f t="shared" si="5"/>
        <v>401566.16</v>
      </c>
      <c r="R66" s="142">
        <f t="shared" si="5"/>
        <v>212632.66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149</v>
      </c>
      <c r="P73" s="144"/>
      <c r="Q73" s="173" t="s">
        <v>150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146</v>
      </c>
      <c r="M75" s="173"/>
      <c r="N75" s="264" t="s">
        <v>147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148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'0503738'!TR_30200312267_2387784352</vt:lpstr>
      <vt:lpstr>'0503738'!TR_30200312267_2387784353</vt:lpstr>
      <vt:lpstr>'0503738'!TR_30200312267_2387784354</vt:lpstr>
      <vt:lpstr>'0503738'!TR_30200312267_2387784355</vt:lpstr>
      <vt:lpstr>'0503738'!TR_30200312267_2387784356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2024-03-20T08:35:44Z</cp:lastPrinted>
  <dcterms:created xsi:type="dcterms:W3CDTF">2024-03-07T09:18:04Z</dcterms:created>
  <dcterms:modified xsi:type="dcterms:W3CDTF">2024-03-20T08:35:45Z</dcterms:modified>
</cp:coreProperties>
</file>